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80902\Documents\PQA\大気汚染防止法\"/>
    </mc:Choice>
  </mc:AlternateContent>
  <xr:revisionPtr revIDLastSave="0" documentId="13_ncr:1_{741A1A83-A53D-477C-A168-7CA34E78BAEC}" xr6:coauthVersionLast="47" xr6:coauthVersionMax="47" xr10:uidLastSave="{00000000-0000-0000-0000-000000000000}"/>
  <bookViews>
    <workbookView xWindow="-110" yWindow="-110" windowWidth="19420" windowHeight="10300" activeTab="1" xr2:uid="{BE83E98F-4618-4C63-9001-EAC8FB3DB168}"/>
  </bookViews>
  <sheets>
    <sheet name="入力シート" sheetId="2" r:id="rId1"/>
    <sheet name="表示用" sheetId="1" r:id="rId2"/>
  </sheets>
  <definedNames>
    <definedName name="_xlnm.Print_Area" localSheetId="1">表示用!$A$1:$N$29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2" i="2" l="1"/>
  <c r="R5" i="2"/>
  <c r="Q6" i="2"/>
  <c r="R6" i="2"/>
  <c r="R4" i="2"/>
  <c r="Q4" i="2"/>
  <c r="R3" i="2"/>
  <c r="Q3" i="2"/>
  <c r="R2" i="2"/>
  <c r="Q2" i="2"/>
  <c r="P2" i="2" s="1"/>
  <c r="S8" i="2"/>
  <c r="R9" i="2"/>
  <c r="S9" i="2" s="1"/>
  <c r="R8" i="2"/>
  <c r="R7" i="2"/>
  <c r="S7" i="2" s="1"/>
  <c r="B26" i="2"/>
  <c r="Q8" i="2" s="1"/>
  <c r="B27" i="2"/>
  <c r="Q9" i="2" s="1"/>
  <c r="B25" i="2"/>
  <c r="Q7" i="2" s="1"/>
  <c r="D25" i="1"/>
  <c r="D24" i="1"/>
  <c r="G27" i="1"/>
  <c r="E28" i="1"/>
  <c r="I12" i="1"/>
  <c r="E12" i="1"/>
  <c r="E11" i="1"/>
  <c r="D6" i="1"/>
  <c r="P3" i="2" l="1"/>
  <c r="P4" i="2" l="1"/>
  <c r="P5" i="2" s="1"/>
  <c r="P7" i="2" l="1"/>
  <c r="P6" i="2"/>
  <c r="P8" i="2" s="1"/>
  <c r="P9" i="2" l="1"/>
  <c r="P11" i="2" s="1"/>
  <c r="R18" i="2" l="1"/>
  <c r="C20" i="1" s="1"/>
  <c r="R14" i="2"/>
  <c r="C16" i="1" s="1"/>
  <c r="S13" i="2"/>
  <c r="F15" i="1" s="1"/>
  <c r="R13" i="2"/>
  <c r="C15" i="1" s="1"/>
  <c r="S16" i="2"/>
  <c r="F18" i="1" s="1"/>
  <c r="S17" i="2"/>
  <c r="F19" i="1" s="1"/>
  <c r="R17" i="2"/>
  <c r="C19" i="1" s="1"/>
  <c r="S12" i="2"/>
  <c r="F14" i="1" s="1"/>
  <c r="R19" i="2"/>
  <c r="C21" i="1" s="1"/>
  <c r="R15" i="2"/>
  <c r="C17" i="1" s="1"/>
  <c r="S18" i="2"/>
  <c r="F20" i="1" s="1"/>
  <c r="F16" i="1"/>
  <c r="R16" i="2"/>
  <c r="C18" i="1" s="1"/>
  <c r="R12" i="2"/>
  <c r="C14" i="1" s="1"/>
  <c r="S19" i="2"/>
  <c r="F21" i="1" s="1"/>
  <c r="F17" i="1"/>
</calcChain>
</file>

<file path=xl/sharedStrings.xml><?xml version="1.0" encoding="utf-8"?>
<sst xmlns="http://schemas.openxmlformats.org/spreadsheetml/2006/main" count="57" uniqueCount="50">
  <si>
    <t>建物の塗装工事の作業に関するお知らせ</t>
    <rPh sb="0" eb="2">
      <t>タテモノ</t>
    </rPh>
    <rPh sb="3" eb="7">
      <t>トソウコウジ</t>
    </rPh>
    <rPh sb="8" eb="10">
      <t>サギョウ</t>
    </rPh>
    <rPh sb="11" eb="12">
      <t>カン</t>
    </rPh>
    <rPh sb="15" eb="16">
      <t>シ</t>
    </rPh>
    <phoneticPr fontId="1"/>
  </si>
  <si>
    <t>大気汚染防止法、労働安全衛生規則、石綿障害予防規則及び条例等に基づく調査についてお知らせします。</t>
    <rPh sb="0" eb="2">
      <t>タイキ</t>
    </rPh>
    <rPh sb="2" eb="4">
      <t>オセン</t>
    </rPh>
    <rPh sb="4" eb="7">
      <t>ボウシホウ</t>
    </rPh>
    <rPh sb="8" eb="10">
      <t>ロウドウ</t>
    </rPh>
    <rPh sb="10" eb="12">
      <t>アンゼン</t>
    </rPh>
    <rPh sb="12" eb="14">
      <t>エイセイ</t>
    </rPh>
    <rPh sb="14" eb="16">
      <t>キソク</t>
    </rPh>
    <rPh sb="17" eb="19">
      <t>セキメン</t>
    </rPh>
    <rPh sb="19" eb="21">
      <t>ショウガイ</t>
    </rPh>
    <rPh sb="21" eb="23">
      <t>ヨボウ</t>
    </rPh>
    <rPh sb="23" eb="25">
      <t>キソク</t>
    </rPh>
    <rPh sb="25" eb="26">
      <t>オヨ</t>
    </rPh>
    <rPh sb="27" eb="29">
      <t>ジョウレイ</t>
    </rPh>
    <rPh sb="29" eb="30">
      <t>トウ</t>
    </rPh>
    <rPh sb="31" eb="32">
      <t>モト</t>
    </rPh>
    <rPh sb="34" eb="36">
      <t>チョウサ</t>
    </rPh>
    <rPh sb="41" eb="42">
      <t>シ</t>
    </rPh>
    <phoneticPr fontId="1"/>
  </si>
  <si>
    <t>事業上の名称</t>
    <rPh sb="0" eb="3">
      <t>ジギョウジョウ</t>
    </rPh>
    <rPh sb="4" eb="6">
      <t>メイショウ</t>
    </rPh>
    <phoneticPr fontId="1"/>
  </si>
  <si>
    <t>○○様邸</t>
    <rPh sb="2" eb="3">
      <t>サマ</t>
    </rPh>
    <rPh sb="3" eb="4">
      <t>テイ</t>
    </rPh>
    <phoneticPr fontId="1"/>
  </si>
  <si>
    <t>建築物石綿含有建材事前調査</t>
    <rPh sb="0" eb="3">
      <t>ケンチクブツ</t>
    </rPh>
    <rPh sb="3" eb="5">
      <t>セキメン</t>
    </rPh>
    <rPh sb="5" eb="7">
      <t>ガンユウ</t>
    </rPh>
    <rPh sb="7" eb="9">
      <t>ケンザイ</t>
    </rPh>
    <rPh sb="9" eb="11">
      <t>ジゼン</t>
    </rPh>
    <rPh sb="11" eb="13">
      <t>チョウサ</t>
    </rPh>
    <phoneticPr fontId="1"/>
  </si>
  <si>
    <t>未実施</t>
    <rPh sb="0" eb="3">
      <t>ミジッシ</t>
    </rPh>
    <phoneticPr fontId="1"/>
  </si>
  <si>
    <t>未実施の理由</t>
    <rPh sb="0" eb="3">
      <t>ミジッシ</t>
    </rPh>
    <rPh sb="4" eb="6">
      <t>リユウ</t>
    </rPh>
    <phoneticPr fontId="1"/>
  </si>
  <si>
    <t>工事は基発０８０４第８号「石綿障害予防規則等の一部を改正する省令等の施工について」の</t>
    <rPh sb="0" eb="2">
      <t>コウジ</t>
    </rPh>
    <rPh sb="3" eb="4">
      <t>モトイ</t>
    </rPh>
    <rPh sb="4" eb="5">
      <t>ハッ</t>
    </rPh>
    <rPh sb="9" eb="10">
      <t>ダイ</t>
    </rPh>
    <rPh sb="11" eb="12">
      <t>ゴウ</t>
    </rPh>
    <rPh sb="13" eb="15">
      <t>イシワタ</t>
    </rPh>
    <rPh sb="15" eb="17">
      <t>ショウガイ</t>
    </rPh>
    <rPh sb="17" eb="19">
      <t>ヨボウ</t>
    </rPh>
    <rPh sb="19" eb="21">
      <t>キソク</t>
    </rPh>
    <rPh sb="21" eb="22">
      <t>トウ</t>
    </rPh>
    <rPh sb="23" eb="25">
      <t>イチブ</t>
    </rPh>
    <rPh sb="26" eb="28">
      <t>カイセイ</t>
    </rPh>
    <rPh sb="30" eb="32">
      <t>ショウレイ</t>
    </rPh>
    <rPh sb="32" eb="33">
      <t>トウ</t>
    </rPh>
    <rPh sb="34" eb="36">
      <t>セコウ</t>
    </rPh>
    <phoneticPr fontId="1"/>
  </si>
  <si>
    <t>第３－（１）ーアー③に定める「事前調査の対象とならない作業」だけを行います。</t>
    <rPh sb="0" eb="1">
      <t>ダイ</t>
    </rPh>
    <rPh sb="11" eb="12">
      <t>サダ</t>
    </rPh>
    <rPh sb="15" eb="17">
      <t>ジゼン</t>
    </rPh>
    <rPh sb="17" eb="19">
      <t>チョウサ</t>
    </rPh>
    <rPh sb="20" eb="22">
      <t>タイショウ</t>
    </rPh>
    <rPh sb="27" eb="29">
      <t>サギョウ</t>
    </rPh>
    <rPh sb="33" eb="34">
      <t>オコナ</t>
    </rPh>
    <phoneticPr fontId="1"/>
  </si>
  <si>
    <t>（工事による石綿等の粉じんは発散しません）</t>
    <rPh sb="1" eb="3">
      <t>コウジ</t>
    </rPh>
    <rPh sb="6" eb="8">
      <t>セキメン</t>
    </rPh>
    <rPh sb="8" eb="9">
      <t>トウ</t>
    </rPh>
    <rPh sb="10" eb="11">
      <t>フン</t>
    </rPh>
    <rPh sb="14" eb="16">
      <t>ハッサン</t>
    </rPh>
    <phoneticPr fontId="1"/>
  </si>
  <si>
    <t>本お知らせの表示日</t>
    <rPh sb="0" eb="1">
      <t>ホン</t>
    </rPh>
    <rPh sb="2" eb="3">
      <t>シ</t>
    </rPh>
    <rPh sb="6" eb="8">
      <t>ヒョウジ</t>
    </rPh>
    <rPh sb="8" eb="9">
      <t>ビ</t>
    </rPh>
    <phoneticPr fontId="1"/>
  </si>
  <si>
    <t>塗装工事の期間</t>
    <rPh sb="0" eb="4">
      <t>トソウコウジ</t>
    </rPh>
    <rPh sb="5" eb="7">
      <t>キカン</t>
    </rPh>
    <phoneticPr fontId="1"/>
  </si>
  <si>
    <t>作業内容</t>
    <rPh sb="0" eb="2">
      <t>サギョウ</t>
    </rPh>
    <rPh sb="2" eb="4">
      <t>ナイヨウ</t>
    </rPh>
    <phoneticPr fontId="1"/>
  </si>
  <si>
    <t>足場の設置解体作業</t>
    <rPh sb="0" eb="2">
      <t>アシバ</t>
    </rPh>
    <rPh sb="3" eb="5">
      <t>セッチ</t>
    </rPh>
    <rPh sb="5" eb="7">
      <t>カイタイ</t>
    </rPh>
    <rPh sb="7" eb="9">
      <t>サギョウ</t>
    </rPh>
    <phoneticPr fontId="1"/>
  </si>
  <si>
    <t>高圧洗浄</t>
    <rPh sb="0" eb="2">
      <t>コウアツ</t>
    </rPh>
    <rPh sb="2" eb="4">
      <t>センジョウ</t>
    </rPh>
    <phoneticPr fontId="1"/>
  </si>
  <si>
    <t>高圧洗浄（高圧水洗工法）は汚れを落とすことを目的として実施し建材の除去等は行いません。</t>
    <rPh sb="30" eb="32">
      <t>ケンザイ</t>
    </rPh>
    <rPh sb="33" eb="35">
      <t>ジョキョ</t>
    </rPh>
    <rPh sb="35" eb="36">
      <t>トウ</t>
    </rPh>
    <rPh sb="37" eb="38">
      <t>オコナ</t>
    </rPh>
    <phoneticPr fontId="1"/>
  </si>
  <si>
    <t>洗浄は石綿の飛散が発生しないとされている15Mpa（150kg/㎠）以下の圧力で行います。</t>
    <rPh sb="0" eb="2">
      <t>センジョウ</t>
    </rPh>
    <rPh sb="34" eb="36">
      <t>イカ</t>
    </rPh>
    <phoneticPr fontId="1"/>
  </si>
  <si>
    <t>塗装</t>
    <rPh sb="0" eb="2">
      <t>トソウ</t>
    </rPh>
    <phoneticPr fontId="1"/>
  </si>
  <si>
    <t>既存の塗膜の上に新しい塗料を塗装します。</t>
    <rPh sb="0" eb="2">
      <t>キゾン</t>
    </rPh>
    <rPh sb="3" eb="5">
      <t>トマク</t>
    </rPh>
    <rPh sb="6" eb="7">
      <t>ウエ</t>
    </rPh>
    <rPh sb="8" eb="9">
      <t>アタラ</t>
    </rPh>
    <rPh sb="11" eb="13">
      <t>トリョウ</t>
    </rPh>
    <rPh sb="14" eb="16">
      <t>トソウ</t>
    </rPh>
    <phoneticPr fontId="1"/>
  </si>
  <si>
    <t>～</t>
    <phoneticPr fontId="1"/>
  </si>
  <si>
    <t>元請事業者（塗装工事の施工かつ事前調査の要否の判定者）</t>
    <rPh sb="0" eb="2">
      <t>モトウケ</t>
    </rPh>
    <rPh sb="2" eb="5">
      <t>ジギョウシャ</t>
    </rPh>
    <rPh sb="6" eb="10">
      <t>トソウコウジ</t>
    </rPh>
    <rPh sb="11" eb="13">
      <t>セコウ</t>
    </rPh>
    <rPh sb="15" eb="17">
      <t>ジゼン</t>
    </rPh>
    <rPh sb="17" eb="19">
      <t>チョウサ</t>
    </rPh>
    <rPh sb="20" eb="22">
      <t>ヨウヒ</t>
    </rPh>
    <rPh sb="23" eb="25">
      <t>ハンテイ</t>
    </rPh>
    <rPh sb="25" eb="26">
      <t>シャ</t>
    </rPh>
    <phoneticPr fontId="1"/>
  </si>
  <si>
    <t>事前調査の要否の判定実務の実施者</t>
    <rPh sb="0" eb="2">
      <t>ジゼン</t>
    </rPh>
    <rPh sb="2" eb="4">
      <t>チョウサ</t>
    </rPh>
    <rPh sb="5" eb="7">
      <t>ヨウヒ</t>
    </rPh>
    <rPh sb="8" eb="10">
      <t>ハンテイ</t>
    </rPh>
    <rPh sb="10" eb="12">
      <t>ジツム</t>
    </rPh>
    <rPh sb="13" eb="16">
      <t>ジッシシャ</t>
    </rPh>
    <phoneticPr fontId="1"/>
  </si>
  <si>
    <t>□□□□</t>
    <phoneticPr fontId="1"/>
  </si>
  <si>
    <t>判定日</t>
    <rPh sb="0" eb="2">
      <t>ハンテイ</t>
    </rPh>
    <rPh sb="2" eb="3">
      <t>ビ</t>
    </rPh>
    <phoneticPr fontId="1"/>
  </si>
  <si>
    <t>建築物石綿含有建材調査者</t>
    <rPh sb="0" eb="3">
      <t>ケンチクブツ</t>
    </rPh>
    <rPh sb="3" eb="5">
      <t>セキメン</t>
    </rPh>
    <rPh sb="5" eb="7">
      <t>ガンユウ</t>
    </rPh>
    <rPh sb="7" eb="9">
      <t>ケンザイ</t>
    </rPh>
    <rPh sb="9" eb="12">
      <t>チョウサシャ</t>
    </rPh>
    <phoneticPr fontId="1"/>
  </si>
  <si>
    <t>現場名称</t>
    <rPh sb="0" eb="2">
      <t>ゲンバ</t>
    </rPh>
    <rPh sb="2" eb="4">
      <t>メイショウ</t>
    </rPh>
    <phoneticPr fontId="1"/>
  </si>
  <si>
    <t>元請事業者</t>
    <rPh sb="0" eb="2">
      <t>モトウケ</t>
    </rPh>
    <rPh sb="2" eb="5">
      <t>ジギョウシャ</t>
    </rPh>
    <phoneticPr fontId="1"/>
  </si>
  <si>
    <t>会社名</t>
    <rPh sb="0" eb="2">
      <t>カイシャ</t>
    </rPh>
    <rPh sb="2" eb="3">
      <t>メイ</t>
    </rPh>
    <phoneticPr fontId="1"/>
  </si>
  <si>
    <t>代表者役職</t>
    <rPh sb="0" eb="3">
      <t>ダイヒョウシャ</t>
    </rPh>
    <rPh sb="3" eb="5">
      <t>ヤクショク</t>
    </rPh>
    <phoneticPr fontId="1"/>
  </si>
  <si>
    <t>代表者氏名</t>
    <rPh sb="0" eb="3">
      <t>ダイヒョウシャ</t>
    </rPh>
    <rPh sb="3" eb="5">
      <t>シメイ</t>
    </rPh>
    <phoneticPr fontId="1"/>
  </si>
  <si>
    <t>住所</t>
    <rPh sb="0" eb="2">
      <t>ジュウショ</t>
    </rPh>
    <phoneticPr fontId="1"/>
  </si>
  <si>
    <t>判定実務者</t>
    <rPh sb="0" eb="2">
      <t>ハンテイ</t>
    </rPh>
    <rPh sb="2" eb="5">
      <t>ジツムシャ</t>
    </rPh>
    <phoneticPr fontId="1"/>
  </si>
  <si>
    <t>建築物石綿含有建材調査者氏名</t>
    <rPh sb="0" eb="3">
      <t>ケンチクブツ</t>
    </rPh>
    <rPh sb="3" eb="5">
      <t>セキメン</t>
    </rPh>
    <rPh sb="5" eb="7">
      <t>ガンユウ</t>
    </rPh>
    <rPh sb="7" eb="9">
      <t>ケンザイ</t>
    </rPh>
    <rPh sb="9" eb="12">
      <t>チョウサシャ</t>
    </rPh>
    <rPh sb="12" eb="14">
      <t>シメイ</t>
    </rPh>
    <phoneticPr fontId="1"/>
  </si>
  <si>
    <t>〇×△塗装株式会社</t>
    <rPh sb="3" eb="5">
      <t>トソウ</t>
    </rPh>
    <rPh sb="5" eb="9">
      <t>カブシキガイシャ</t>
    </rPh>
    <phoneticPr fontId="1"/>
  </si>
  <si>
    <t>○○○○</t>
    <phoneticPr fontId="1"/>
  </si>
  <si>
    <t>代表取締役社長</t>
    <phoneticPr fontId="1"/>
  </si>
  <si>
    <t>東京都○○区××町１－２－３</t>
    <phoneticPr fontId="1"/>
  </si>
  <si>
    <t>□</t>
    <phoneticPr fontId="1"/>
  </si>
  <si>
    <t>☑</t>
  </si>
  <si>
    <t>☑</t>
    <phoneticPr fontId="1"/>
  </si>
  <si>
    <t>シール工事</t>
    <rPh sb="3" eb="5">
      <t>コウジ</t>
    </rPh>
    <phoneticPr fontId="1"/>
  </si>
  <si>
    <t>交換の場合は既存のシール材（石綿含有なし）を手作業で撤去します。</t>
    <rPh sb="0" eb="2">
      <t>コウカン</t>
    </rPh>
    <rPh sb="3" eb="5">
      <t>バアイ</t>
    </rPh>
    <rPh sb="6" eb="8">
      <t>キゾン</t>
    </rPh>
    <rPh sb="12" eb="13">
      <t>ザイ</t>
    </rPh>
    <rPh sb="14" eb="16">
      <t>セキメン</t>
    </rPh>
    <rPh sb="16" eb="18">
      <t>ガンユウ</t>
    </rPh>
    <rPh sb="22" eb="25">
      <t>テサギョウ</t>
    </rPh>
    <rPh sb="26" eb="28">
      <t>テッキョ</t>
    </rPh>
    <phoneticPr fontId="1"/>
  </si>
  <si>
    <t>下記の作業を行います。（石綿の飛散はありません）</t>
    <rPh sb="0" eb="2">
      <t>カキ</t>
    </rPh>
    <rPh sb="3" eb="5">
      <t>サギョウ</t>
    </rPh>
    <rPh sb="6" eb="7">
      <t>オコナ</t>
    </rPh>
    <rPh sb="12" eb="14">
      <t>セキメン</t>
    </rPh>
    <rPh sb="15" eb="17">
      <t>ヒサン</t>
    </rPh>
    <phoneticPr fontId="1"/>
  </si>
  <si>
    <r>
      <t>工事項目（標準）　対象となる工事項目を</t>
    </r>
    <r>
      <rPr>
        <sz val="11"/>
        <color theme="1"/>
        <rFont val="Segoe UI Symbol"/>
        <family val="2"/>
      </rPr>
      <t>☑</t>
    </r>
    <r>
      <rPr>
        <sz val="11"/>
        <color theme="1"/>
        <rFont val="游ゴシック"/>
        <family val="2"/>
        <charset val="128"/>
        <scheme val="minor"/>
      </rPr>
      <t>にします。</t>
    </r>
    <rPh sb="0" eb="2">
      <t>コウジ</t>
    </rPh>
    <rPh sb="2" eb="4">
      <t>コウモク</t>
    </rPh>
    <rPh sb="5" eb="7">
      <t>ヒョウジュン</t>
    </rPh>
    <rPh sb="9" eb="11">
      <t>タイショウ</t>
    </rPh>
    <rPh sb="14" eb="16">
      <t>コウジ</t>
    </rPh>
    <rPh sb="16" eb="18">
      <t>コウモク</t>
    </rPh>
    <phoneticPr fontId="1"/>
  </si>
  <si>
    <t>工事項目（追加）</t>
    <rPh sb="0" eb="2">
      <t>コウジ</t>
    </rPh>
    <rPh sb="2" eb="4">
      <t>コウモク</t>
    </rPh>
    <rPh sb="5" eb="7">
      <t>ツイカ</t>
    </rPh>
    <phoneticPr fontId="1"/>
  </si>
  <si>
    <t>追加する工事項目と説明を入力します。</t>
    <rPh sb="0" eb="2">
      <t>ツイカ</t>
    </rPh>
    <rPh sb="4" eb="6">
      <t>コウジ</t>
    </rPh>
    <rPh sb="6" eb="8">
      <t>コウモク</t>
    </rPh>
    <rPh sb="9" eb="11">
      <t>セツメイ</t>
    </rPh>
    <rPh sb="12" eb="14">
      <t>ニュウリョク</t>
    </rPh>
    <phoneticPr fontId="1"/>
  </si>
  <si>
    <t>説明</t>
    <rPh sb="0" eb="2">
      <t>セツメイ</t>
    </rPh>
    <phoneticPr fontId="1"/>
  </si>
  <si>
    <t>波板交換工事</t>
    <rPh sb="0" eb="2">
      <t>ナミイタ</t>
    </rPh>
    <rPh sb="2" eb="4">
      <t>コウカン</t>
    </rPh>
    <rPh sb="4" eb="6">
      <t>コウジ</t>
    </rPh>
    <phoneticPr fontId="1"/>
  </si>
  <si>
    <t>ベランダ軒の波板を新しいものと交換します。（撤去は手作業）</t>
    <rPh sb="4" eb="5">
      <t>ノキ</t>
    </rPh>
    <rPh sb="6" eb="8">
      <t>ナミイタ</t>
    </rPh>
    <rPh sb="9" eb="10">
      <t>アタラ</t>
    </rPh>
    <rPh sb="15" eb="17">
      <t>コウカン</t>
    </rPh>
    <rPh sb="22" eb="24">
      <t>テッキョ</t>
    </rPh>
    <rPh sb="25" eb="28">
      <t>テサギョウ</t>
    </rPh>
    <phoneticPr fontId="1"/>
  </si>
  <si>
    <t>既存の塗膜の上に新しい塗料を塗装します。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</si>
</sst>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Segoe UI Symbol"/>
      <family val="2"/>
    </font>
    <font>
      <b/>
      <sz val="14"/>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5">
    <xf numFmtId="0" fontId="0" fillId="0" borderId="0" xfId="0">
      <alignment vertical="center"/>
    </xf>
    <xf numFmtId="0" fontId="0" fillId="0" borderId="0" xfId="0" applyProtection="1">
      <alignment vertical="center"/>
      <protection hidden="1"/>
    </xf>
    <xf numFmtId="0" fontId="0" fillId="0" borderId="0" xfId="0" applyAlignment="1" applyProtection="1">
      <alignment vertical="center"/>
      <protection hidden="1"/>
    </xf>
    <xf numFmtId="0" fontId="0" fillId="2" borderId="0" xfId="0" applyFill="1" applyAlignment="1" applyProtection="1">
      <alignment vertical="center"/>
      <protection hidden="1"/>
    </xf>
    <xf numFmtId="0" fontId="0" fillId="3" borderId="0" xfId="0" applyFill="1" applyAlignment="1" applyProtection="1">
      <alignment vertical="center"/>
      <protection hidden="1"/>
    </xf>
    <xf numFmtId="0" fontId="0" fillId="0" borderId="0" xfId="0" applyAlignment="1" applyProtection="1">
      <alignment horizontal="left" vertical="center" indent="1"/>
      <protection hidden="1"/>
    </xf>
    <xf numFmtId="0" fontId="2" fillId="0" borderId="0" xfId="0" applyFont="1" applyAlignment="1" applyProtection="1">
      <alignment vertical="center"/>
      <protection hidden="1"/>
    </xf>
    <xf numFmtId="0" fontId="0" fillId="2" borderId="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2"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2" borderId="5" xfId="0" applyFill="1" applyBorder="1" applyAlignment="1" applyProtection="1">
      <alignment vertical="center"/>
      <protection hidden="1"/>
    </xf>
    <xf numFmtId="0" fontId="0" fillId="3" borderId="6" xfId="0" applyFill="1" applyBorder="1" applyAlignment="1" applyProtection="1">
      <alignment vertical="center"/>
      <protection hidden="1"/>
    </xf>
    <xf numFmtId="0" fontId="0" fillId="0" borderId="0" xfId="0" applyAlignment="1" applyProtection="1">
      <alignment horizontal="left" vertical="center"/>
      <protection hidden="1"/>
    </xf>
    <xf numFmtId="31" fontId="0" fillId="0" borderId="0" xfId="0" applyNumberFormat="1" applyAlignment="1" applyProtection="1">
      <alignment vertical="center"/>
      <protection hidden="1"/>
    </xf>
    <xf numFmtId="0" fontId="0" fillId="0" borderId="0" xfId="0" applyFill="1" applyProtection="1">
      <alignment vertical="center"/>
      <protection hidden="1"/>
    </xf>
    <xf numFmtId="0" fontId="0" fillId="0" borderId="0" xfId="0" applyAlignment="1" applyProtection="1">
      <alignment horizontal="center" vertical="center"/>
      <protection hidden="1"/>
    </xf>
    <xf numFmtId="0" fontId="0" fillId="4" borderId="0" xfId="0" applyFill="1" applyProtection="1">
      <alignment vertical="center"/>
      <protection locked="0"/>
    </xf>
    <xf numFmtId="31" fontId="0" fillId="4" borderId="0" xfId="0" applyNumberFormat="1" applyFill="1" applyAlignment="1" applyProtection="1">
      <alignment vertical="center"/>
      <protection locked="0"/>
    </xf>
    <xf numFmtId="0" fontId="0" fillId="4" borderId="0" xfId="0" applyFill="1" applyAlignment="1" applyProtection="1">
      <alignment horizontal="center" vertical="center"/>
      <protection locked="0"/>
    </xf>
    <xf numFmtId="0" fontId="0" fillId="4" borderId="0" xfId="0" applyFill="1" applyAlignment="1" applyProtection="1">
      <alignment horizontal="left" vertical="center"/>
      <protection locked="0"/>
    </xf>
    <xf numFmtId="0" fontId="0" fillId="0" borderId="0" xfId="0" applyFill="1" applyAlignment="1" applyProtection="1">
      <alignment horizontal="center" vertical="center"/>
      <protection hidden="1"/>
    </xf>
    <xf numFmtId="31" fontId="0" fillId="0" borderId="0" xfId="0" applyNumberFormat="1" applyAlignment="1" applyProtection="1">
      <alignment horizontal="center" vertical="center"/>
      <protection hidden="1"/>
    </xf>
    <xf numFmtId="0" fontId="0" fillId="0" borderId="0" xfId="0" applyAlignment="1" applyProtection="1">
      <alignment horizontal="left" vertical="center"/>
      <protection hidden="1"/>
    </xf>
    <xf numFmtId="0" fontId="3" fillId="0" borderId="0" xfId="0" applyFont="1" applyAlignment="1" applyProtection="1">
      <alignment horizontal="center"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525BC-829F-48CD-A824-6DCD446895E7}">
  <dimension ref="B2:AE27"/>
  <sheetViews>
    <sheetView showGridLines="0" workbookViewId="0">
      <selection activeCell="F14" sqref="F14"/>
    </sheetView>
  </sheetViews>
  <sheetFormatPr defaultRowHeight="18" x14ac:dyDescent="0.55000000000000004"/>
  <cols>
    <col min="1" max="1" width="3" style="1" customWidth="1"/>
    <col min="2" max="2" width="3.83203125" style="1" customWidth="1"/>
    <col min="3" max="3" width="29.6640625" style="1" bestFit="1" customWidth="1"/>
    <col min="4" max="4" width="15" style="1" bestFit="1" customWidth="1"/>
    <col min="5" max="5" width="3" style="1" bestFit="1" customWidth="1"/>
    <col min="6" max="6" width="15" style="1" bestFit="1" customWidth="1"/>
    <col min="7" max="13" width="8.6640625" style="1"/>
    <col min="14" max="15" width="0" style="1" hidden="1" customWidth="1"/>
    <col min="16" max="16" width="8.6640625" style="1" hidden="1" customWidth="1"/>
    <col min="17" max="17" width="3" style="1" hidden="1" customWidth="1"/>
    <col min="18" max="18" width="18.25" style="1" hidden="1" customWidth="1"/>
    <col min="19" max="31" width="8.6640625" style="1" hidden="1" customWidth="1"/>
    <col min="32" max="35" width="0" style="1" hidden="1" customWidth="1"/>
    <col min="36" max="16384" width="8.6640625" style="1"/>
  </cols>
  <sheetData>
    <row r="2" spans="3:31" x14ac:dyDescent="0.55000000000000004">
      <c r="C2" s="1" t="s">
        <v>26</v>
      </c>
      <c r="P2" s="1">
        <f>IF(Q2=$AE$3,1,"")</f>
        <v>1</v>
      </c>
      <c r="Q2" s="1" t="str">
        <f>B18</f>
        <v>☑</v>
      </c>
      <c r="R2" s="3" t="str">
        <f t="shared" ref="R2:R4" si="0">C18</f>
        <v>足場の設置解体作業</v>
      </c>
      <c r="S2" s="4" t="str">
        <f>""</f>
        <v/>
      </c>
      <c r="T2" s="2"/>
      <c r="V2" s="2"/>
      <c r="W2" s="2"/>
      <c r="X2" s="2"/>
      <c r="Y2" s="2"/>
      <c r="Z2" s="2"/>
      <c r="AB2" s="2"/>
      <c r="AC2" s="2"/>
      <c r="AE2" s="2" t="s">
        <v>37</v>
      </c>
    </row>
    <row r="3" spans="3:31" x14ac:dyDescent="0.55000000000000004">
      <c r="C3" s="5" t="s">
        <v>27</v>
      </c>
      <c r="D3" s="20" t="s">
        <v>33</v>
      </c>
      <c r="E3" s="20"/>
      <c r="F3" s="20"/>
      <c r="P3" s="1">
        <f>IF(Q3=$AE$3,MAX(P$2:P2)+1,"")</f>
        <v>2</v>
      </c>
      <c r="Q3" s="1" t="str">
        <f t="shared" ref="Q3:Q4" si="1">B19</f>
        <v>☑</v>
      </c>
      <c r="R3" s="3" t="str">
        <f t="shared" si="0"/>
        <v>高圧洗浄</v>
      </c>
      <c r="S3" s="4" t="s">
        <v>15</v>
      </c>
      <c r="T3" s="2"/>
      <c r="V3" s="2"/>
      <c r="W3" s="2"/>
      <c r="X3" s="2"/>
      <c r="Y3" s="2"/>
      <c r="Z3" s="2"/>
      <c r="AB3" s="2"/>
      <c r="AC3" s="2"/>
      <c r="AE3" s="6" t="s">
        <v>39</v>
      </c>
    </row>
    <row r="4" spans="3:31" x14ac:dyDescent="0.55000000000000004">
      <c r="C4" s="5" t="s">
        <v>28</v>
      </c>
      <c r="D4" s="17" t="s">
        <v>35</v>
      </c>
      <c r="P4" s="1">
        <f>IF(Q4=$AE$3,MAX(P$2:P3)+1,"")</f>
        <v>3</v>
      </c>
      <c r="Q4" s="1" t="str">
        <f t="shared" si="1"/>
        <v>☑</v>
      </c>
      <c r="R4" s="3" t="str">
        <f t="shared" si="0"/>
        <v>塗装</v>
      </c>
      <c r="S4" s="4" t="s">
        <v>16</v>
      </c>
      <c r="T4" s="2"/>
      <c r="V4" s="2"/>
      <c r="W4" s="2"/>
      <c r="X4" s="2"/>
      <c r="Y4" s="2"/>
      <c r="Z4" s="2"/>
      <c r="AA4" s="2"/>
      <c r="AB4" s="2"/>
      <c r="AC4" s="2"/>
    </row>
    <row r="5" spans="3:31" x14ac:dyDescent="0.55000000000000004">
      <c r="C5" s="5" t="s">
        <v>29</v>
      </c>
      <c r="D5" s="17" t="s">
        <v>34</v>
      </c>
      <c r="P5" s="1">
        <f>IF(Q4=$AE$3,MAX(P$2:P4)+1,"")</f>
        <v>4</v>
      </c>
      <c r="R5" s="3" t="str">
        <f>""</f>
        <v/>
      </c>
      <c r="S5" s="4" t="s">
        <v>18</v>
      </c>
      <c r="T5" s="2"/>
      <c r="V5" s="2"/>
      <c r="W5" s="2"/>
      <c r="X5" s="2"/>
      <c r="Y5" s="2"/>
      <c r="Z5" s="2"/>
      <c r="AA5" s="2"/>
      <c r="AB5" s="2"/>
      <c r="AC5" s="2"/>
    </row>
    <row r="6" spans="3:31" ht="18.5" thickBot="1" x14ac:dyDescent="0.6">
      <c r="C6" s="5" t="s">
        <v>30</v>
      </c>
      <c r="D6" s="20" t="s">
        <v>36</v>
      </c>
      <c r="E6" s="20"/>
      <c r="F6" s="20"/>
      <c r="G6" s="20"/>
      <c r="P6" s="1">
        <f>IF(Q6=$AE$3,MAX(P$2:P5)+1,"")</f>
        <v>5</v>
      </c>
      <c r="Q6" s="1" t="str">
        <f>B21</f>
        <v>☑</v>
      </c>
      <c r="R6" s="3" t="str">
        <f>C21</f>
        <v>シール工事</v>
      </c>
      <c r="S6" s="4" t="s">
        <v>41</v>
      </c>
      <c r="T6" s="2"/>
      <c r="V6" s="2"/>
      <c r="W6" s="2"/>
      <c r="X6" s="2"/>
      <c r="Y6" s="2"/>
      <c r="Z6" s="2"/>
      <c r="AA6" s="2"/>
      <c r="AB6" s="2"/>
      <c r="AC6" s="2"/>
    </row>
    <row r="7" spans="3:31" x14ac:dyDescent="0.55000000000000004">
      <c r="P7" s="1">
        <f>IF(Q7=$AE$3,MAX(P$2:P6)+1,"")</f>
        <v>6</v>
      </c>
      <c r="Q7" s="1" t="str">
        <f>B25</f>
        <v>☑</v>
      </c>
      <c r="R7" s="7" t="str">
        <f>IF(C25="","",C25)</f>
        <v>波板交換工事</v>
      </c>
      <c r="S7" s="8" t="str">
        <f>IF(F25="","",IF(R7="","",F25))</f>
        <v>ベランダ軒の波板を新しいものと交換します。（撤去は手作業）</v>
      </c>
      <c r="T7" s="2"/>
      <c r="V7" s="2"/>
      <c r="W7" s="2"/>
      <c r="X7" s="2"/>
      <c r="Y7" s="2"/>
      <c r="Z7" s="2"/>
      <c r="AA7" s="2"/>
      <c r="AB7" s="2"/>
      <c r="AC7" s="2"/>
    </row>
    <row r="8" spans="3:31" x14ac:dyDescent="0.55000000000000004">
      <c r="C8" s="1" t="s">
        <v>31</v>
      </c>
      <c r="P8" s="1" t="str">
        <f>IF(Q8=$AE$3,MAX(P$2:P7)+1,"")</f>
        <v/>
      </c>
      <c r="Q8" s="1" t="str">
        <f t="shared" ref="Q8:Q9" si="2">B26</f>
        <v>□</v>
      </c>
      <c r="R8" s="9" t="str">
        <f t="shared" ref="R8:R9" si="3">IF(C26="","",C26)</f>
        <v/>
      </c>
      <c r="S8" s="10" t="str">
        <f t="shared" ref="S8:S9" si="4">IF(F26="","",IF(R8="","",F26))</f>
        <v/>
      </c>
      <c r="T8" s="2"/>
      <c r="V8" s="2"/>
      <c r="W8" s="2"/>
      <c r="X8" s="2"/>
      <c r="Y8" s="2"/>
      <c r="Z8" s="2"/>
      <c r="AA8" s="2"/>
      <c r="AB8" s="2"/>
      <c r="AC8" s="2"/>
    </row>
    <row r="9" spans="3:31" ht="18.5" thickBot="1" x14ac:dyDescent="0.6">
      <c r="C9" s="5" t="s">
        <v>32</v>
      </c>
      <c r="D9" s="17" t="s">
        <v>22</v>
      </c>
      <c r="P9" s="1" t="str">
        <f>IF(Q9=$AE$3,MAX(P$2:P8)+1,"")</f>
        <v/>
      </c>
      <c r="Q9" s="1" t="str">
        <f t="shared" si="2"/>
        <v>□</v>
      </c>
      <c r="R9" s="11" t="str">
        <f t="shared" si="3"/>
        <v/>
      </c>
      <c r="S9" s="12" t="str">
        <f t="shared" si="4"/>
        <v/>
      </c>
      <c r="T9" s="2"/>
      <c r="V9" s="2"/>
      <c r="W9" s="2"/>
      <c r="X9" s="2"/>
      <c r="Y9" s="2"/>
      <c r="Z9" s="2"/>
      <c r="AA9" s="2"/>
      <c r="AB9" s="2"/>
      <c r="AC9" s="2"/>
    </row>
    <row r="10" spans="3:31" x14ac:dyDescent="0.55000000000000004">
      <c r="C10" s="5" t="s">
        <v>23</v>
      </c>
      <c r="D10" s="18">
        <v>45261</v>
      </c>
    </row>
    <row r="11" spans="3:31" x14ac:dyDescent="0.55000000000000004">
      <c r="P11" s="1">
        <f>MAX(P2:P9)</f>
        <v>6</v>
      </c>
    </row>
    <row r="12" spans="3:31" x14ac:dyDescent="0.55000000000000004">
      <c r="C12" s="13" t="s">
        <v>25</v>
      </c>
      <c r="D12" s="20" t="s">
        <v>3</v>
      </c>
      <c r="E12" s="20"/>
      <c r="F12" s="20"/>
      <c r="P12" s="1">
        <v>1</v>
      </c>
      <c r="R12" s="3" t="str">
        <f>IF($P12&gt;$P$11,"",VLOOKUP($P12,$P$2:$S$9,3,FALSE))</f>
        <v>足場の設置解体作業</v>
      </c>
      <c r="S12" s="4" t="str">
        <f>IF($P12&gt;$P$11,"",VLOOKUP($P12,$P$2:$S$9,4,FALSE))</f>
        <v/>
      </c>
    </row>
    <row r="13" spans="3:31" x14ac:dyDescent="0.55000000000000004">
      <c r="C13" s="13" t="s">
        <v>10</v>
      </c>
      <c r="D13" s="18">
        <v>45281</v>
      </c>
      <c r="E13" s="14"/>
      <c r="F13" s="14"/>
      <c r="P13" s="1">
        <v>2</v>
      </c>
      <c r="R13" s="3" t="str">
        <f t="shared" ref="R13:R19" si="5">IF($P13&gt;$P$11,"",VLOOKUP($P13,$P$2:$S$9,3,FALSE))</f>
        <v>高圧洗浄</v>
      </c>
      <c r="S13" s="4" t="str">
        <f t="shared" ref="S13:S19" si="6">IF($P13&gt;$P$11,"",VLOOKUP($P13,$P$2:$S$9,4,FALSE))</f>
        <v>高圧洗浄（高圧水洗工法）は汚れを落とすことを目的として実施し建材の除去等は行いません。</v>
      </c>
    </row>
    <row r="14" spans="3:31" x14ac:dyDescent="0.55000000000000004">
      <c r="C14" s="13" t="s">
        <v>11</v>
      </c>
      <c r="D14" s="18">
        <v>45281</v>
      </c>
      <c r="E14" s="1" t="s">
        <v>19</v>
      </c>
      <c r="F14" s="18">
        <v>45288</v>
      </c>
      <c r="I14" s="14"/>
      <c r="J14" s="14"/>
      <c r="P14" s="1">
        <v>3</v>
      </c>
      <c r="R14" s="3" t="str">
        <f t="shared" si="5"/>
        <v>塗装</v>
      </c>
      <c r="S14" s="4" t="s">
        <v>49</v>
      </c>
    </row>
    <row r="15" spans="3:31" x14ac:dyDescent="0.55000000000000004">
      <c r="P15" s="1">
        <v>4</v>
      </c>
      <c r="R15" s="3" t="str">
        <f t="shared" si="5"/>
        <v/>
      </c>
      <c r="S15" s="4"/>
    </row>
    <row r="16" spans="3:31" ht="18.5" thickBot="1" x14ac:dyDescent="0.6">
      <c r="P16" s="1">
        <v>5</v>
      </c>
      <c r="R16" s="3" t="str">
        <f t="shared" si="5"/>
        <v>シール工事</v>
      </c>
      <c r="S16" s="4" t="str">
        <f t="shared" si="6"/>
        <v>交換の場合は既存のシール材（石綿含有なし）を手作業で撤去します。</v>
      </c>
    </row>
    <row r="17" spans="2:19" x14ac:dyDescent="0.55000000000000004">
      <c r="C17" s="13" t="s">
        <v>43</v>
      </c>
      <c r="P17" s="1">
        <v>6</v>
      </c>
      <c r="R17" s="7" t="str">
        <f t="shared" si="5"/>
        <v>波板交換工事</v>
      </c>
      <c r="S17" s="8" t="str">
        <f t="shared" si="6"/>
        <v>ベランダ軒の波板を新しいものと交換します。（撤去は手作業）</v>
      </c>
    </row>
    <row r="18" spans="2:19" x14ac:dyDescent="0.55000000000000004">
      <c r="B18" s="19" t="s">
        <v>38</v>
      </c>
      <c r="C18" s="15" t="s">
        <v>13</v>
      </c>
      <c r="P18" s="1">
        <v>7</v>
      </c>
      <c r="R18" s="9" t="str">
        <f t="shared" si="5"/>
        <v/>
      </c>
      <c r="S18" s="10" t="str">
        <f t="shared" si="6"/>
        <v/>
      </c>
    </row>
    <row r="19" spans="2:19" ht="18.5" thickBot="1" x14ac:dyDescent="0.6">
      <c r="B19" s="19" t="s">
        <v>38</v>
      </c>
      <c r="C19" s="15" t="s">
        <v>14</v>
      </c>
      <c r="P19" s="1">
        <v>8</v>
      </c>
      <c r="R19" s="11" t="str">
        <f t="shared" si="5"/>
        <v/>
      </c>
      <c r="S19" s="12" t="str">
        <f t="shared" si="6"/>
        <v/>
      </c>
    </row>
    <row r="20" spans="2:19" x14ac:dyDescent="0.55000000000000004">
      <c r="B20" s="19" t="s">
        <v>38</v>
      </c>
      <c r="C20" s="15" t="s">
        <v>17</v>
      </c>
    </row>
    <row r="21" spans="2:19" x14ac:dyDescent="0.55000000000000004">
      <c r="B21" s="19" t="s">
        <v>38</v>
      </c>
      <c r="C21" s="15" t="s">
        <v>40</v>
      </c>
    </row>
    <row r="23" spans="2:19" x14ac:dyDescent="0.55000000000000004">
      <c r="C23" s="13" t="s">
        <v>45</v>
      </c>
    </row>
    <row r="24" spans="2:19" x14ac:dyDescent="0.55000000000000004">
      <c r="C24" s="21" t="s">
        <v>44</v>
      </c>
      <c r="D24" s="21"/>
      <c r="F24" s="1" t="s">
        <v>46</v>
      </c>
    </row>
    <row r="25" spans="2:19" x14ac:dyDescent="0.55000000000000004">
      <c r="B25" s="16" t="str">
        <f>IF(C25=0,$AE$2,$AE$3)</f>
        <v>☑</v>
      </c>
      <c r="C25" s="20" t="s">
        <v>47</v>
      </c>
      <c r="D25" s="20"/>
      <c r="F25" s="20" t="s">
        <v>48</v>
      </c>
      <c r="G25" s="20"/>
      <c r="H25" s="20"/>
      <c r="I25" s="20"/>
      <c r="J25" s="20"/>
      <c r="K25" s="20"/>
      <c r="L25" s="20"/>
      <c r="M25" s="20"/>
      <c r="N25" s="20"/>
      <c r="O25" s="20"/>
    </row>
    <row r="26" spans="2:19" x14ac:dyDescent="0.55000000000000004">
      <c r="B26" s="16" t="str">
        <f t="shared" ref="B26:B27" si="7">IF(C26=0,$AE$2,$AE$3)</f>
        <v>□</v>
      </c>
      <c r="C26" s="20"/>
      <c r="D26" s="20"/>
      <c r="F26" s="20"/>
      <c r="G26" s="20"/>
      <c r="H26" s="20"/>
      <c r="I26" s="20"/>
      <c r="J26" s="20"/>
      <c r="K26" s="20"/>
      <c r="L26" s="20"/>
      <c r="M26" s="20"/>
      <c r="N26" s="20"/>
      <c r="O26" s="20"/>
    </row>
    <row r="27" spans="2:19" x14ac:dyDescent="0.55000000000000004">
      <c r="B27" s="16" t="str">
        <f t="shared" si="7"/>
        <v>□</v>
      </c>
      <c r="C27" s="20"/>
      <c r="D27" s="20"/>
      <c r="F27" s="20"/>
      <c r="G27" s="20"/>
      <c r="H27" s="20"/>
      <c r="I27" s="20"/>
      <c r="J27" s="20"/>
      <c r="K27" s="20"/>
      <c r="L27" s="20"/>
      <c r="M27" s="20"/>
      <c r="N27" s="20"/>
      <c r="O27" s="20"/>
    </row>
  </sheetData>
  <sheetProtection sheet="1" objects="1" scenarios="1"/>
  <mergeCells count="10">
    <mergeCell ref="C27:D27"/>
    <mergeCell ref="C24:D24"/>
    <mergeCell ref="F25:O25"/>
    <mergeCell ref="F26:O26"/>
    <mergeCell ref="F27:O27"/>
    <mergeCell ref="D6:G6"/>
    <mergeCell ref="D12:F12"/>
    <mergeCell ref="C25:D25"/>
    <mergeCell ref="C26:D26"/>
    <mergeCell ref="D3:F3"/>
  </mergeCells>
  <phoneticPr fontId="1"/>
  <dataValidations count="1">
    <dataValidation type="list" allowBlank="1" showInputMessage="1" showErrorMessage="1" sqref="B18:B21" xr:uid="{03A38827-1D96-47CC-9C15-46F9E493E91B}">
      <formula1>$AE$2:$AE$3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3B646-73DB-4D57-928C-C5573E7B54D5}">
  <dimension ref="B2:N28"/>
  <sheetViews>
    <sheetView showGridLines="0" tabSelected="1" view="pageBreakPreview" zoomScaleNormal="100" zoomScaleSheetLayoutView="100" workbookViewId="0">
      <selection activeCell="J8" sqref="J8"/>
    </sheetView>
  </sheetViews>
  <sheetFormatPr defaultRowHeight="18" x14ac:dyDescent="0.55000000000000004"/>
  <cols>
    <col min="1" max="2" width="8.6640625" style="1"/>
    <col min="3" max="3" width="4.83203125" style="1" customWidth="1"/>
    <col min="4" max="4" width="8.6640625" style="1"/>
    <col min="5" max="5" width="8.83203125" style="1" bestFit="1" customWidth="1"/>
    <col min="6" max="13" width="8.6640625" style="1"/>
    <col min="14" max="14" width="12.08203125" style="1" customWidth="1"/>
    <col min="15" max="16384" width="8.6640625" style="1"/>
  </cols>
  <sheetData>
    <row r="2" spans="2:14" ht="22.5" x14ac:dyDescent="0.55000000000000004">
      <c r="B2" s="24" t="s">
        <v>0</v>
      </c>
      <c r="C2" s="24"/>
      <c r="D2" s="24"/>
      <c r="E2" s="24"/>
      <c r="F2" s="24"/>
      <c r="G2" s="24"/>
      <c r="H2" s="24"/>
      <c r="I2" s="24"/>
      <c r="J2" s="24"/>
      <c r="K2" s="24"/>
      <c r="L2" s="24"/>
      <c r="M2" s="24"/>
    </row>
    <row r="4" spans="2:14" x14ac:dyDescent="0.55000000000000004">
      <c r="C4" s="1" t="s">
        <v>1</v>
      </c>
    </row>
    <row r="6" spans="2:14" x14ac:dyDescent="0.55000000000000004">
      <c r="B6" s="1" t="s">
        <v>2</v>
      </c>
      <c r="D6" s="1" t="str">
        <f>入力シート!D12</f>
        <v>○○様邸</v>
      </c>
    </row>
    <row r="7" spans="2:14" x14ac:dyDescent="0.55000000000000004">
      <c r="B7" s="1" t="s">
        <v>4</v>
      </c>
      <c r="E7" s="1" t="s">
        <v>5</v>
      </c>
    </row>
    <row r="8" spans="2:14" x14ac:dyDescent="0.55000000000000004">
      <c r="B8" s="1" t="s">
        <v>6</v>
      </c>
      <c r="D8" s="1" t="s">
        <v>7</v>
      </c>
    </row>
    <row r="9" spans="2:14" x14ac:dyDescent="0.55000000000000004">
      <c r="D9" s="1" t="s">
        <v>8</v>
      </c>
    </row>
    <row r="10" spans="2:14" x14ac:dyDescent="0.55000000000000004">
      <c r="D10" s="1" t="s">
        <v>9</v>
      </c>
    </row>
    <row r="11" spans="2:14" x14ac:dyDescent="0.55000000000000004">
      <c r="B11" s="1" t="s">
        <v>10</v>
      </c>
      <c r="E11" s="22">
        <f>入力シート!D13</f>
        <v>45281</v>
      </c>
      <c r="F11" s="22"/>
      <c r="G11" s="22"/>
    </row>
    <row r="12" spans="2:14" x14ac:dyDescent="0.55000000000000004">
      <c r="B12" s="1" t="s">
        <v>11</v>
      </c>
      <c r="E12" s="22">
        <f>入力シート!D14</f>
        <v>45281</v>
      </c>
      <c r="F12" s="22"/>
      <c r="G12" s="22"/>
      <c r="H12" s="1" t="s">
        <v>19</v>
      </c>
      <c r="I12" s="22">
        <f>入力シート!F14</f>
        <v>45288</v>
      </c>
      <c r="J12" s="22"/>
      <c r="K12" s="22"/>
    </row>
    <row r="13" spans="2:14" x14ac:dyDescent="0.55000000000000004">
      <c r="B13" s="1" t="s">
        <v>12</v>
      </c>
      <c r="C13" s="1" t="s">
        <v>42</v>
      </c>
    </row>
    <row r="14" spans="2:14" x14ac:dyDescent="0.55000000000000004">
      <c r="C14" s="2" t="str">
        <f>IF(入力シート!R12="","",入力シート!R12)</f>
        <v>足場の設置解体作業</v>
      </c>
      <c r="D14" s="2"/>
      <c r="E14" s="2"/>
      <c r="F14" s="23" t="str">
        <f>IF(入力シート!S12="","",入力シート!S12)</f>
        <v/>
      </c>
      <c r="G14" s="23"/>
      <c r="H14" s="23"/>
      <c r="I14" s="23"/>
      <c r="J14" s="23"/>
      <c r="K14" s="23"/>
      <c r="L14" s="23"/>
      <c r="M14" s="23"/>
      <c r="N14" s="23"/>
    </row>
    <row r="15" spans="2:14" x14ac:dyDescent="0.55000000000000004">
      <c r="C15" s="2" t="str">
        <f>IF(入力シート!R13="","",入力シート!R13)</f>
        <v>高圧洗浄</v>
      </c>
      <c r="D15" s="2"/>
      <c r="E15" s="2"/>
      <c r="F15" s="23" t="str">
        <f>IF(入力シート!S13="","",入力シート!S13)</f>
        <v>高圧洗浄（高圧水洗工法）は汚れを落とすことを目的として実施し建材の除去等は行いません。</v>
      </c>
      <c r="G15" s="23"/>
      <c r="H15" s="23"/>
      <c r="I15" s="23"/>
      <c r="J15" s="23"/>
      <c r="K15" s="23"/>
      <c r="L15" s="23"/>
      <c r="M15" s="23"/>
      <c r="N15" s="23"/>
    </row>
    <row r="16" spans="2:14" x14ac:dyDescent="0.55000000000000004">
      <c r="C16" s="2" t="str">
        <f>IF(入力シート!R14="","",入力シート!R14)</f>
        <v>塗装</v>
      </c>
      <c r="D16" s="2"/>
      <c r="E16" s="2"/>
      <c r="F16" s="23" t="str">
        <f>IF(入力シート!S14="","",入力シート!S14)</f>
        <v>既存の塗膜の上に新しい塗料を塗装します。</v>
      </c>
      <c r="G16" s="23"/>
      <c r="H16" s="23"/>
      <c r="I16" s="23"/>
      <c r="J16" s="23"/>
      <c r="K16" s="23"/>
      <c r="L16" s="23"/>
      <c r="M16" s="23"/>
      <c r="N16" s="23"/>
    </row>
    <row r="17" spans="2:14" x14ac:dyDescent="0.55000000000000004">
      <c r="C17" s="2" t="str">
        <f>IF(入力シート!R15="","",入力シート!R15)</f>
        <v/>
      </c>
      <c r="D17" s="2"/>
      <c r="E17" s="2"/>
      <c r="F17" s="23" t="str">
        <f>IF(入力シート!S15="","",入力シート!S15)</f>
        <v/>
      </c>
      <c r="G17" s="23"/>
      <c r="H17" s="23"/>
      <c r="I17" s="23"/>
      <c r="J17" s="23"/>
      <c r="K17" s="23"/>
      <c r="L17" s="23"/>
      <c r="M17" s="23"/>
      <c r="N17" s="23"/>
    </row>
    <row r="18" spans="2:14" x14ac:dyDescent="0.55000000000000004">
      <c r="C18" s="2" t="str">
        <f>IF(入力シート!R16="","",入力シート!R16)</f>
        <v>シール工事</v>
      </c>
      <c r="D18" s="2"/>
      <c r="E18" s="2"/>
      <c r="F18" s="23" t="str">
        <f>IF(入力シート!S16="","",入力シート!S16)</f>
        <v>交換の場合は既存のシール材（石綿含有なし）を手作業で撤去します。</v>
      </c>
      <c r="G18" s="23"/>
      <c r="H18" s="23"/>
      <c r="I18" s="23"/>
      <c r="J18" s="23"/>
      <c r="K18" s="23"/>
      <c r="L18" s="23"/>
      <c r="M18" s="23"/>
      <c r="N18" s="23"/>
    </row>
    <row r="19" spans="2:14" x14ac:dyDescent="0.55000000000000004">
      <c r="C19" s="2" t="str">
        <f>IF(入力シート!R17="","",入力シート!R17)</f>
        <v>波板交換工事</v>
      </c>
      <c r="D19" s="2"/>
      <c r="E19" s="2"/>
      <c r="F19" s="23" t="str">
        <f>IF(入力シート!S17="","",入力シート!S17)</f>
        <v>ベランダ軒の波板を新しいものと交換します。（撤去は手作業）</v>
      </c>
      <c r="G19" s="23"/>
      <c r="H19" s="23"/>
      <c r="I19" s="23"/>
      <c r="J19" s="23"/>
      <c r="K19" s="23"/>
      <c r="L19" s="23"/>
      <c r="M19" s="23"/>
      <c r="N19" s="23"/>
    </row>
    <row r="20" spans="2:14" x14ac:dyDescent="0.55000000000000004">
      <c r="C20" s="2" t="str">
        <f>IF(入力シート!R18="","",入力シート!R18)</f>
        <v/>
      </c>
      <c r="D20" s="2"/>
      <c r="E20" s="2"/>
      <c r="F20" s="23" t="str">
        <f>IF(入力シート!S18="","",入力シート!S18)</f>
        <v/>
      </c>
      <c r="G20" s="23"/>
      <c r="H20" s="23"/>
      <c r="I20" s="23"/>
      <c r="J20" s="23"/>
      <c r="K20" s="23"/>
      <c r="L20" s="23"/>
      <c r="M20" s="23"/>
      <c r="N20" s="23"/>
    </row>
    <row r="21" spans="2:14" x14ac:dyDescent="0.55000000000000004">
      <c r="C21" s="2" t="str">
        <f>IF(入力シート!R19="","",入力シート!R19)</f>
        <v/>
      </c>
      <c r="D21" s="2"/>
      <c r="E21" s="2"/>
      <c r="F21" s="23" t="str">
        <f>IF(入力シート!S19="","",入力シート!S19)</f>
        <v/>
      </c>
      <c r="G21" s="23"/>
      <c r="H21" s="23"/>
      <c r="I21" s="23"/>
      <c r="J21" s="23"/>
      <c r="K21" s="23"/>
      <c r="L21" s="23"/>
      <c r="M21" s="23"/>
      <c r="N21" s="23"/>
    </row>
    <row r="23" spans="2:14" x14ac:dyDescent="0.55000000000000004">
      <c r="B23" s="1" t="s">
        <v>20</v>
      </c>
    </row>
    <row r="24" spans="2:14" x14ac:dyDescent="0.55000000000000004">
      <c r="D24" s="1" t="str">
        <f>CONCATENATE(入力シート!D3,"　　",入力シート!D4,"　　",入力シート!D5)</f>
        <v>〇×△塗装株式会社　　代表取締役社長　　○○○○</v>
      </c>
    </row>
    <row r="25" spans="2:14" x14ac:dyDescent="0.55000000000000004">
      <c r="D25" s="1" t="str">
        <f>入力シート!D6</f>
        <v>東京都○○区××町１－２－３</v>
      </c>
    </row>
    <row r="26" spans="2:14" x14ac:dyDescent="0.55000000000000004">
      <c r="B26" s="1" t="s">
        <v>21</v>
      </c>
    </row>
    <row r="27" spans="2:14" x14ac:dyDescent="0.55000000000000004">
      <c r="D27" s="1" t="s">
        <v>24</v>
      </c>
      <c r="G27" s="1" t="str">
        <f>入力シート!D9</f>
        <v>□□□□</v>
      </c>
    </row>
    <row r="28" spans="2:14" x14ac:dyDescent="0.55000000000000004">
      <c r="D28" s="1" t="s">
        <v>23</v>
      </c>
      <c r="E28" s="22">
        <f>入力シート!D10</f>
        <v>45261</v>
      </c>
      <c r="F28" s="22"/>
      <c r="G28" s="22"/>
    </row>
  </sheetData>
  <mergeCells count="13">
    <mergeCell ref="E11:G11"/>
    <mergeCell ref="E12:G12"/>
    <mergeCell ref="I12:K12"/>
    <mergeCell ref="E28:G28"/>
    <mergeCell ref="B2:M2"/>
    <mergeCell ref="F15:N15"/>
    <mergeCell ref="F16:N16"/>
    <mergeCell ref="F17:N17"/>
    <mergeCell ref="F18:N18"/>
    <mergeCell ref="F19:N19"/>
    <mergeCell ref="F20:N20"/>
    <mergeCell ref="F21:N21"/>
    <mergeCell ref="F14:N14"/>
  </mergeCells>
  <phoneticPr fontId="1"/>
  <printOptions horizontalCentered="1"/>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表示用</vt:lpstr>
      <vt:lpstr>表示用!Print_Area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憲司</dc:creator>
  <cp:lastModifiedBy>吉田 憲司</cp:lastModifiedBy>
  <cp:lastPrinted>2024-01-04T04:32:52Z</cp:lastPrinted>
  <dcterms:created xsi:type="dcterms:W3CDTF">2023-12-21T07:15:04Z</dcterms:created>
  <dcterms:modified xsi:type="dcterms:W3CDTF">2024-02-27T01:14:01Z</dcterms:modified>
</cp:coreProperties>
</file>